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filterPrivacy="1"/>
  <xr:revisionPtr revIDLastSave="0" documentId="13_ncr:1_{66B52049-61C3-AC45-B0BC-49295A82BA02}" xr6:coauthVersionLast="47" xr6:coauthVersionMax="47" xr10:uidLastSave="{00000000-0000-0000-0000-000000000000}"/>
  <bookViews>
    <workbookView xWindow="2740" yWindow="500" windowWidth="31720" windowHeight="20220" xr2:uid="{00000000-000D-0000-FFFF-FFFF00000000}"/>
  </bookViews>
  <sheets>
    <sheet name="Лист1" sheetId="1" r:id="rId1"/>
  </sheets>
  <definedNames>
    <definedName name="_xlnm.Print_Area" localSheetId="0">Лист1!$A$1:$B$34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18" i="1"/>
  <c r="B29" i="1" s="1"/>
  <c r="B6" i="1"/>
  <c r="B8" i="1" s="1"/>
  <c r="B31" i="1" l="1"/>
</calcChain>
</file>

<file path=xl/sharedStrings.xml><?xml version="1.0" encoding="utf-8"?>
<sst xmlns="http://schemas.openxmlformats.org/spreadsheetml/2006/main" count="26" uniqueCount="26">
  <si>
    <t>Поступление</t>
  </si>
  <si>
    <t>ВТБ</t>
  </si>
  <si>
    <t>Райффайзен</t>
  </si>
  <si>
    <t>Итого</t>
  </si>
  <si>
    <t>Расходы</t>
  </si>
  <si>
    <t>Итого расходов</t>
  </si>
  <si>
    <t>Остаток средств на расчетных счетах</t>
  </si>
  <si>
    <t>На уставные цели</t>
  </si>
  <si>
    <t>Итого на содержание Фонда</t>
  </si>
  <si>
    <t>Итого на уставные цели</t>
  </si>
  <si>
    <t>На содержание Фонда</t>
  </si>
  <si>
    <t>В том числе:</t>
  </si>
  <si>
    <t>поступления от юридических лиц</t>
  </si>
  <si>
    <t>поступления от физических лиц</t>
  </si>
  <si>
    <t>Программное обеспечение</t>
  </si>
  <si>
    <t>Услуги банка</t>
  </si>
  <si>
    <t>Разработка проекта противоаварийных и консервационных мероприятий</t>
  </si>
  <si>
    <t>Инженерно-геологические изыскания на объекте культурного наследия</t>
  </si>
  <si>
    <t>Инженерные исследования объекта культурного наследия</t>
  </si>
  <si>
    <t>Государственная историко-культурная экспертиза</t>
  </si>
  <si>
    <t>Разработка проектно-сметной документации</t>
  </si>
  <si>
    <t>Услуги связи</t>
  </si>
  <si>
    <t>Проектирование интерьера здания больницы</t>
  </si>
  <si>
    <t xml:space="preserve">                         Финансовый отчет </t>
  </si>
  <si>
    <t xml:space="preserve">                         по БФ Никиты Новгородского </t>
  </si>
  <si>
    <t xml:space="preserve">                                 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</si>
</sst>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4" fontId="7" fillId="2" borderId="0" xfId="0" applyNumberFormat="1" applyFont="1" applyFill="1"/>
    <xf numFmtId="0" fontId="8" fillId="2" borderId="0" xfId="0" applyFont="1" applyFill="1"/>
    <xf numFmtId="4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1987314</xdr:colOff>
      <xdr:row>2</xdr:row>
      <xdr:rowOff>26485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4F3B8B-F058-7E45-8B76-2DEBFA767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314" cy="1084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108" workbookViewId="0">
      <selection activeCell="B48" sqref="B48"/>
    </sheetView>
  </sheetViews>
  <sheetFormatPr baseColWidth="10" defaultColWidth="52.1640625" defaultRowHeight="19" x14ac:dyDescent="0.25"/>
  <cols>
    <col min="1" max="16384" width="52.1640625" style="2"/>
  </cols>
  <sheetData>
    <row r="1" spans="1:2" ht="42" x14ac:dyDescent="0.5">
      <c r="A1" s="9" t="s">
        <v>23</v>
      </c>
    </row>
    <row r="2" spans="1:2" ht="42" x14ac:dyDescent="0.5">
      <c r="A2" s="9" t="s">
        <v>24</v>
      </c>
    </row>
    <row r="3" spans="1:2" ht="34" x14ac:dyDescent="0.4">
      <c r="A3" s="7" t="s">
        <v>25</v>
      </c>
    </row>
    <row r="5" spans="1:2" ht="21" x14ac:dyDescent="0.25">
      <c r="A5" s="12" t="s">
        <v>0</v>
      </c>
    </row>
    <row r="6" spans="1:2" x14ac:dyDescent="0.25">
      <c r="A6" s="2" t="s">
        <v>1</v>
      </c>
      <c r="B6" s="3">
        <f>1079150+543000</f>
        <v>1622150</v>
      </c>
    </row>
    <row r="7" spans="1:2" x14ac:dyDescent="0.25">
      <c r="A7" s="2" t="s">
        <v>2</v>
      </c>
      <c r="B7" s="3">
        <v>592500</v>
      </c>
    </row>
    <row r="8" spans="1:2" s="8" customFormat="1" ht="21" x14ac:dyDescent="0.25">
      <c r="A8" s="10" t="s">
        <v>3</v>
      </c>
      <c r="B8" s="11">
        <f>B6+B7</f>
        <v>2214650</v>
      </c>
    </row>
    <row r="9" spans="1:2" x14ac:dyDescent="0.25">
      <c r="A9" s="2" t="s">
        <v>11</v>
      </c>
    </row>
    <row r="10" spans="1:2" x14ac:dyDescent="0.25">
      <c r="A10" s="2" t="s">
        <v>12</v>
      </c>
      <c r="B10" s="3">
        <v>715000</v>
      </c>
    </row>
    <row r="11" spans="1:2" x14ac:dyDescent="0.25">
      <c r="A11" s="2" t="s">
        <v>13</v>
      </c>
      <c r="B11" s="3">
        <v>1499650</v>
      </c>
    </row>
    <row r="13" spans="1:2" ht="21" x14ac:dyDescent="0.25">
      <c r="A13" s="12" t="s">
        <v>4</v>
      </c>
    </row>
    <row r="14" spans="1:2" x14ac:dyDescent="0.25">
      <c r="A14" s="1" t="s">
        <v>10</v>
      </c>
    </row>
    <row r="15" spans="1:2" x14ac:dyDescent="0.25">
      <c r="A15" s="2" t="s">
        <v>14</v>
      </c>
      <c r="B15" s="3">
        <v>54375</v>
      </c>
    </row>
    <row r="16" spans="1:2" x14ac:dyDescent="0.25">
      <c r="A16" s="2" t="s">
        <v>15</v>
      </c>
      <c r="B16" s="3">
        <v>40103.64</v>
      </c>
    </row>
    <row r="17" spans="1:11" x14ac:dyDescent="0.25">
      <c r="A17" s="2" t="s">
        <v>21</v>
      </c>
      <c r="B17" s="3">
        <v>4000</v>
      </c>
    </row>
    <row r="18" spans="1:11" x14ac:dyDescent="0.25">
      <c r="A18" s="4" t="s">
        <v>8</v>
      </c>
      <c r="B18" s="5">
        <f>B15+B16+B17</f>
        <v>98478.64</v>
      </c>
    </row>
    <row r="19" spans="1:11" x14ac:dyDescent="0.25">
      <c r="A19" s="4"/>
      <c r="B19" s="5"/>
    </row>
    <row r="20" spans="1:11" x14ac:dyDescent="0.25">
      <c r="A20" s="1" t="s">
        <v>7</v>
      </c>
      <c r="B20" s="3"/>
    </row>
    <row r="21" spans="1:11" ht="40" x14ac:dyDescent="0.25">
      <c r="A21" s="6" t="s">
        <v>17</v>
      </c>
      <c r="B21" s="3">
        <v>323564</v>
      </c>
    </row>
    <row r="22" spans="1:11" ht="40" x14ac:dyDescent="0.25">
      <c r="A22" s="6" t="s">
        <v>16</v>
      </c>
      <c r="B22" s="3">
        <v>714139</v>
      </c>
    </row>
    <row r="23" spans="1:11" ht="40" x14ac:dyDescent="0.25">
      <c r="A23" s="6" t="s">
        <v>18</v>
      </c>
      <c r="B23" s="3">
        <v>774727</v>
      </c>
    </row>
    <row r="24" spans="1:11" x14ac:dyDescent="0.25">
      <c r="A24" s="2" t="s">
        <v>19</v>
      </c>
      <c r="B24" s="3">
        <v>50280</v>
      </c>
      <c r="K24" s="3"/>
    </row>
    <row r="25" spans="1:11" x14ac:dyDescent="0.25">
      <c r="A25" s="2" t="s">
        <v>20</v>
      </c>
      <c r="B25" s="3">
        <v>40000</v>
      </c>
    </row>
    <row r="26" spans="1:11" ht="40" x14ac:dyDescent="0.25">
      <c r="A26" s="6" t="s">
        <v>22</v>
      </c>
      <c r="B26" s="3">
        <v>87800</v>
      </c>
    </row>
    <row r="27" spans="1:11" x14ac:dyDescent="0.25">
      <c r="A27" s="4" t="s">
        <v>9</v>
      </c>
      <c r="B27" s="5">
        <f>B21+B22+B23+B24+B25+B26</f>
        <v>1990510</v>
      </c>
      <c r="J27" s="3"/>
    </row>
    <row r="28" spans="1:11" x14ac:dyDescent="0.25">
      <c r="A28" s="4"/>
      <c r="B28" s="5"/>
      <c r="J28" s="3"/>
    </row>
    <row r="29" spans="1:11" s="8" customFormat="1" ht="21" x14ac:dyDescent="0.25">
      <c r="A29" s="10" t="s">
        <v>5</v>
      </c>
      <c r="B29" s="11">
        <f>B27+B18</f>
        <v>2088988.64</v>
      </c>
      <c r="I29" s="13"/>
    </row>
    <row r="30" spans="1:11" x14ac:dyDescent="0.25">
      <c r="J30" s="3"/>
    </row>
    <row r="31" spans="1:11" x14ac:dyDescent="0.25">
      <c r="A31" s="2" t="s">
        <v>6</v>
      </c>
      <c r="B31" s="3">
        <f>B8-B29</f>
        <v>125661.3600000001</v>
      </c>
      <c r="I31" s="3"/>
      <c r="K31" s="3"/>
    </row>
    <row r="32" spans="1:11" x14ac:dyDescent="0.25">
      <c r="J32" s="3"/>
    </row>
  </sheetData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2022-04-12T14:33:13Z</dcterms:modified>
</cp:coreProperties>
</file>