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filterPrivacy="1"/>
  <xr:revisionPtr revIDLastSave="0" documentId="13_ncr:1_{0576D11F-FE0A-484D-8AE9-D749865EEFBB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1" l="1"/>
  <c r="B30" i="1"/>
  <c r="B13" i="1" l="1"/>
  <c r="B21" i="1"/>
  <c r="B22" i="1" l="1"/>
  <c r="B8" i="1" l="1"/>
  <c r="B11" i="1" s="1"/>
  <c r="B23" i="1" l="1"/>
  <c r="B31" i="1" s="1"/>
  <c r="B33" i="1" s="1"/>
</calcChain>
</file>

<file path=xl/sharedStrings.xml><?xml version="1.0" encoding="utf-8"?>
<sst xmlns="http://schemas.openxmlformats.org/spreadsheetml/2006/main" count="41" uniqueCount="40">
  <si>
    <t>Поступление</t>
  </si>
  <si>
    <t>ВТБ</t>
  </si>
  <si>
    <t>Райффайзен</t>
  </si>
  <si>
    <t>Расходы</t>
  </si>
  <si>
    <t>ООО АйТиСервис</t>
  </si>
  <si>
    <t>обновления программы 1С на 1 год</t>
  </si>
  <si>
    <t>ООО Изыскатель</t>
  </si>
  <si>
    <t>Административные</t>
  </si>
  <si>
    <t>ПАО Банк ВТБ</t>
  </si>
  <si>
    <t>банковское обслуживание</t>
  </si>
  <si>
    <t>ПАО МТС</t>
  </si>
  <si>
    <t>услуги связи</t>
  </si>
  <si>
    <t>АО Райффайзенбанк</t>
  </si>
  <si>
    <t>Итого административные расходы</t>
  </si>
  <si>
    <t>Итого расходов</t>
  </si>
  <si>
    <t>Справочно:</t>
  </si>
  <si>
    <t>Поступило от физлиц по реквизитам</t>
  </si>
  <si>
    <t>Поступило по СМС</t>
  </si>
  <si>
    <t>Остаток на 01.01.2022</t>
  </si>
  <si>
    <t>ООО Фабрика уличной мебели</t>
  </si>
  <si>
    <t>Благотворительная деятельность</t>
  </si>
  <si>
    <t>ИП Соловьева-Волынская</t>
  </si>
  <si>
    <t>АО ЯПИ Резиноасбопроект</t>
  </si>
  <si>
    <t>Итого приход</t>
  </si>
  <si>
    <t>%% по депозитам</t>
  </si>
  <si>
    <t>ООО "Почта в офис"</t>
  </si>
  <si>
    <t>ИФНС №1 по г.Москве</t>
  </si>
  <si>
    <t>Остаток средств на расчетных счетах на 14.12.22</t>
  </si>
  <si>
    <t>Итого произведено благотворительных расходов</t>
  </si>
  <si>
    <t>ООО "Возрождение-Яр"</t>
  </si>
  <si>
    <t>Итого</t>
  </si>
  <si>
    <t>Целевые пожертвования на Александровскую б-цу</t>
  </si>
  <si>
    <t>Кровельные работы в Александровской б-це оплачены благотворителем напрямую подрядчику</t>
  </si>
  <si>
    <t>Финансовый отчет по БФ Никиты Новгородского за 2022 год</t>
  </si>
  <si>
    <t>проекты (Данилов)</t>
  </si>
  <si>
    <t>Планируемые благотворительные расходы (конец 2022г - 2023г)</t>
  </si>
  <si>
    <t xml:space="preserve">научн. рук-во, тех. и авт. надзор </t>
  </si>
  <si>
    <t>мед. тележки (Переславль, Данилов)</t>
  </si>
  <si>
    <t>противоск. простыни (Преславль, Данилов)</t>
  </si>
  <si>
    <t>инженерно-геодезические изыск. (Данилов)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</si>
</sst>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" fontId="0" fillId="0" borderId="0" xfId="0" applyNumberFormat="1"/>
    <xf numFmtId="4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1" fillId="0" borderId="0" xfId="0" applyFont="1"/>
    <xf numFmtId="0" fontId="8" fillId="0" borderId="0" xfId="0" applyFont="1"/>
    <xf numFmtId="4" fontId="8" fillId="0" borderId="0" xfId="0" applyNumberFormat="1" applyFont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2077102</xdr:colOff>
      <xdr:row>0</xdr:row>
      <xdr:rowOff>1222524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4108B33-1438-4044-86F5-D76A7C327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2077102" cy="1222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showGridLines="0" tabSelected="1" zoomScale="107" zoomScaleNormal="107" workbookViewId="0">
      <selection activeCell="F11" sqref="F11"/>
    </sheetView>
  </sheetViews>
  <sheetFormatPr baseColWidth="10" defaultColWidth="8.83203125" defaultRowHeight="15" x14ac:dyDescent="0.2"/>
  <cols>
    <col min="1" max="1" width="47" customWidth="1"/>
    <col min="2" max="2" width="11.5" bestFit="1" customWidth="1"/>
    <col min="4" max="4" width="11.5" bestFit="1" customWidth="1"/>
    <col min="9" max="11" width="9.83203125" bestFit="1" customWidth="1"/>
  </cols>
  <sheetData>
    <row r="1" spans="1:7" ht="121" customHeight="1" x14ac:dyDescent="0.3">
      <c r="A1" s="9"/>
      <c r="B1" s="13" t="s">
        <v>33</v>
      </c>
      <c r="C1" s="14"/>
      <c r="D1" s="14"/>
      <c r="E1" s="14"/>
      <c r="F1" s="14"/>
      <c r="G1" s="14"/>
    </row>
    <row r="2" spans="1:7" ht="19" x14ac:dyDescent="0.25">
      <c r="A2" s="9"/>
    </row>
    <row r="3" spans="1:7" x14ac:dyDescent="0.2">
      <c r="A3" s="2" t="s">
        <v>18</v>
      </c>
      <c r="B3" s="3">
        <v>125661.51</v>
      </c>
    </row>
    <row r="4" spans="1:7" x14ac:dyDescent="0.2">
      <c r="A4" s="2"/>
      <c r="B4" s="3"/>
    </row>
    <row r="5" spans="1:7" ht="16" customHeight="1" x14ac:dyDescent="0.2">
      <c r="A5" s="2" t="s">
        <v>0</v>
      </c>
    </row>
    <row r="6" spans="1:7" ht="14" customHeight="1" x14ac:dyDescent="0.2">
      <c r="A6" t="s">
        <v>1</v>
      </c>
      <c r="B6" s="3">
        <v>317295.07</v>
      </c>
    </row>
    <row r="7" spans="1:7" ht="17" customHeight="1" x14ac:dyDescent="0.2">
      <c r="A7" t="s">
        <v>2</v>
      </c>
      <c r="B7" s="3">
        <v>797356.17</v>
      </c>
    </row>
    <row r="8" spans="1:7" ht="16" customHeight="1" x14ac:dyDescent="0.2">
      <c r="A8" s="1" t="s">
        <v>23</v>
      </c>
      <c r="B8" s="4">
        <f>B6+B7</f>
        <v>1114651.24</v>
      </c>
    </row>
    <row r="9" spans="1:7" ht="24" customHeight="1" x14ac:dyDescent="0.2">
      <c r="A9" s="7" t="s">
        <v>15</v>
      </c>
      <c r="B9" s="7"/>
    </row>
    <row r="10" spans="1:7" x14ac:dyDescent="0.2">
      <c r="A10" s="7" t="s">
        <v>31</v>
      </c>
      <c r="B10" s="8">
        <v>890000</v>
      </c>
    </row>
    <row r="11" spans="1:7" x14ac:dyDescent="0.2">
      <c r="A11" s="7" t="s">
        <v>16</v>
      </c>
      <c r="B11" s="8">
        <f>B8-B10-B12-B13</f>
        <v>184021.52999999997</v>
      </c>
    </row>
    <row r="12" spans="1:7" x14ac:dyDescent="0.2">
      <c r="A12" s="7" t="s">
        <v>17</v>
      </c>
      <c r="B12" s="8">
        <v>30273.54</v>
      </c>
      <c r="D12" s="3"/>
    </row>
    <row r="13" spans="1:7" x14ac:dyDescent="0.2">
      <c r="A13" s="7" t="s">
        <v>24</v>
      </c>
      <c r="B13" s="8">
        <f>5547.95+4808.22</f>
        <v>10356.17</v>
      </c>
    </row>
    <row r="14" spans="1:7" x14ac:dyDescent="0.2">
      <c r="A14" s="7"/>
      <c r="B14" s="8"/>
    </row>
    <row r="15" spans="1:7" x14ac:dyDescent="0.2">
      <c r="A15" s="2" t="s">
        <v>3</v>
      </c>
    </row>
    <row r="16" spans="1:7" x14ac:dyDescent="0.2">
      <c r="A16" s="5" t="s">
        <v>7</v>
      </c>
    </row>
    <row r="17" spans="1:10" x14ac:dyDescent="0.2">
      <c r="A17" s="10" t="s">
        <v>26</v>
      </c>
      <c r="B17" s="3">
        <v>2090</v>
      </c>
    </row>
    <row r="18" spans="1:10" x14ac:dyDescent="0.2">
      <c r="A18" t="s">
        <v>25</v>
      </c>
      <c r="B18" s="3">
        <v>4800</v>
      </c>
    </row>
    <row r="19" spans="1:10" x14ac:dyDescent="0.2">
      <c r="A19" t="s">
        <v>4</v>
      </c>
      <c r="B19" s="3">
        <v>33816</v>
      </c>
      <c r="C19" t="s">
        <v>5</v>
      </c>
    </row>
    <row r="20" spans="1:10" x14ac:dyDescent="0.2">
      <c r="A20" t="s">
        <v>8</v>
      </c>
      <c r="B20" s="3">
        <v>22843.13</v>
      </c>
      <c r="C20" t="s">
        <v>9</v>
      </c>
    </row>
    <row r="21" spans="1:10" x14ac:dyDescent="0.2">
      <c r="A21" t="s">
        <v>12</v>
      </c>
      <c r="B21" s="3">
        <f>33697.27-2090</f>
        <v>31607.269999999997</v>
      </c>
      <c r="C21" t="s">
        <v>9</v>
      </c>
    </row>
    <row r="22" spans="1:10" x14ac:dyDescent="0.2">
      <c r="A22" t="s">
        <v>10</v>
      </c>
      <c r="B22" s="3">
        <f>2000+2000</f>
        <v>4000</v>
      </c>
      <c r="C22" t="s">
        <v>11</v>
      </c>
    </row>
    <row r="23" spans="1:10" x14ac:dyDescent="0.2">
      <c r="A23" s="7" t="s">
        <v>13</v>
      </c>
      <c r="B23" s="8">
        <f>B17+B18+B19+B20+B21+B22</f>
        <v>99156.4</v>
      </c>
    </row>
    <row r="24" spans="1:10" x14ac:dyDescent="0.2">
      <c r="A24" s="7"/>
      <c r="B24" s="8"/>
    </row>
    <row r="25" spans="1:10" x14ac:dyDescent="0.2">
      <c r="A25" s="6" t="s">
        <v>20</v>
      </c>
      <c r="B25" s="3"/>
    </row>
    <row r="26" spans="1:10" x14ac:dyDescent="0.2">
      <c r="A26" t="s">
        <v>6</v>
      </c>
      <c r="B26" s="3">
        <v>44584.4</v>
      </c>
      <c r="C26" t="s">
        <v>39</v>
      </c>
    </row>
    <row r="27" spans="1:10" x14ac:dyDescent="0.2">
      <c r="A27" t="s">
        <v>19</v>
      </c>
      <c r="B27" s="3">
        <v>43872</v>
      </c>
      <c r="C27" t="s">
        <v>37</v>
      </c>
    </row>
    <row r="28" spans="1:10" x14ac:dyDescent="0.2">
      <c r="A28" t="s">
        <v>21</v>
      </c>
      <c r="B28" s="3">
        <v>22140</v>
      </c>
      <c r="C28" t="s">
        <v>38</v>
      </c>
    </row>
    <row r="29" spans="1:10" x14ac:dyDescent="0.2">
      <c r="A29" t="s">
        <v>22</v>
      </c>
      <c r="B29" s="3">
        <v>700000</v>
      </c>
      <c r="C29" t="s">
        <v>34</v>
      </c>
    </row>
    <row r="30" spans="1:10" x14ac:dyDescent="0.2">
      <c r="A30" s="7" t="s">
        <v>28</v>
      </c>
      <c r="B30" s="8">
        <f>B26+B27+B28+B29</f>
        <v>810596.4</v>
      </c>
      <c r="J30" s="3"/>
    </row>
    <row r="31" spans="1:10" x14ac:dyDescent="0.2">
      <c r="A31" s="1" t="s">
        <v>14</v>
      </c>
      <c r="B31" s="4">
        <f>B30+B23</f>
        <v>909752.8</v>
      </c>
      <c r="I31" s="3"/>
    </row>
    <row r="32" spans="1:10" x14ac:dyDescent="0.2">
      <c r="J32" s="3"/>
    </row>
    <row r="33" spans="1:11" x14ac:dyDescent="0.2">
      <c r="A33" s="11" t="s">
        <v>27</v>
      </c>
      <c r="B33" s="12">
        <f>B3+B8-B31</f>
        <v>330559.94999999995</v>
      </c>
      <c r="I33" s="3"/>
      <c r="K33" s="3"/>
    </row>
    <row r="34" spans="1:11" x14ac:dyDescent="0.2">
      <c r="J34" s="3"/>
    </row>
    <row r="35" spans="1:11" x14ac:dyDescent="0.2">
      <c r="A35" s="6" t="s">
        <v>35</v>
      </c>
    </row>
    <row r="36" spans="1:11" x14ac:dyDescent="0.2">
      <c r="A36" t="s">
        <v>29</v>
      </c>
      <c r="B36" s="3">
        <v>498000</v>
      </c>
      <c r="C36" t="s">
        <v>36</v>
      </c>
    </row>
    <row r="37" spans="1:11" x14ac:dyDescent="0.2">
      <c r="A37" s="1" t="s">
        <v>30</v>
      </c>
      <c r="B37" s="4">
        <f>B36</f>
        <v>498000</v>
      </c>
    </row>
    <row r="39" spans="1:11" x14ac:dyDescent="0.2">
      <c r="A39" s="11" t="s">
        <v>32</v>
      </c>
      <c r="B39" s="3"/>
    </row>
  </sheetData>
  <mergeCells count="1">
    <mergeCell ref="B1:G1"/>
  </mergeCells>
  <pageMargins left="0.7" right="0.7" top="0.75" bottom="0.75" header="0.3" footer="0.3"/>
  <pageSetup paperSize="9" scale="83" orientation="landscape" copies="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2022-12-16T15:35:43Z</cp:lastPrinted>
  <dcterms:created xsi:type="dcterms:W3CDTF">2015-06-05T18:19:34Z</dcterms:created>
  <dcterms:modified xsi:type="dcterms:W3CDTF">2023-01-10T07:53:06Z</dcterms:modified>
</cp:coreProperties>
</file>